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bohland.INTERNAL\Desktop\Desktop\JP\11-02-26\"/>
    </mc:Choice>
  </mc:AlternateContent>
  <xr:revisionPtr revIDLastSave="0" documentId="13_ncr:1_{416F5BE8-41D9-46AB-B5E4-0072B1D353EC}" xr6:coauthVersionLast="47" xr6:coauthVersionMax="47" xr10:uidLastSave="{00000000-0000-0000-0000-000000000000}"/>
  <bookViews>
    <workbookView xWindow="2715" yWindow="1215" windowWidth="23805" windowHeight="14580" tabRatio="216" xr2:uid="{00000000-000D-0000-FFFF-FFFF00000000}"/>
  </bookViews>
  <sheets>
    <sheet name="TESCO Order Form" sheetId="1" r:id="rId1"/>
  </sheets>
  <definedNames>
    <definedName name="_xlnm.Print_Area" localSheetId="0">'TESCO Order Form'!$A$1:$F$142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7" i="1" l="1"/>
  <c r="E86" i="1"/>
  <c r="E87" i="1"/>
  <c r="E88" i="1"/>
  <c r="E117" i="1" l="1"/>
  <c r="E118" i="1"/>
  <c r="E119" i="1"/>
  <c r="E120" i="1"/>
  <c r="E121" i="1"/>
  <c r="E123" i="1"/>
  <c r="E124" i="1"/>
  <c r="E125" i="1"/>
  <c r="E122" i="1"/>
  <c r="E126" i="1" l="1"/>
  <c r="E62" i="1" l="1"/>
  <c r="E63" i="1"/>
  <c r="E64" i="1"/>
  <c r="E65" i="1"/>
  <c r="E66" i="1"/>
  <c r="E67" i="1"/>
  <c r="E68" i="1"/>
  <c r="E69" i="1"/>
  <c r="E70" i="1"/>
  <c r="E71" i="1"/>
  <c r="E72" i="1"/>
  <c r="E73" i="1"/>
  <c r="E74" i="1"/>
  <c r="E83" i="1"/>
  <c r="E84" i="1"/>
  <c r="E85" i="1"/>
  <c r="E112" i="1" l="1"/>
  <c r="E111" i="1"/>
  <c r="E91" i="1" l="1"/>
  <c r="E90" i="1"/>
  <c r="E21" i="1" l="1"/>
  <c r="E22" i="1"/>
  <c r="E23" i="1"/>
  <c r="E24" i="1"/>
  <c r="E16" i="1" l="1"/>
  <c r="E17" i="1"/>
  <c r="E18" i="1"/>
  <c r="E19" i="1"/>
  <c r="E31" i="1" l="1"/>
  <c r="E29" i="1"/>
  <c r="E30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75" i="1"/>
  <c r="E76" i="1"/>
  <c r="E77" i="1"/>
  <c r="E78" i="1"/>
  <c r="E79" i="1"/>
  <c r="E80" i="1"/>
  <c r="E81" i="1"/>
  <c r="E82" i="1"/>
  <c r="E89" i="1"/>
  <c r="E131" i="1" l="1"/>
  <c r="E133" i="1"/>
  <c r="E132" i="1"/>
  <c r="E130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28" i="1"/>
  <c r="E25" i="1"/>
  <c r="E134" i="1" l="1"/>
  <c r="E113" i="1"/>
</calcChain>
</file>

<file path=xl/sharedStrings.xml><?xml version="1.0" encoding="utf-8"?>
<sst xmlns="http://schemas.openxmlformats.org/spreadsheetml/2006/main" count="151" uniqueCount="138">
  <si>
    <t>Seating – Double w/Single Integrated Child Seat (ICS) – Fabric</t>
  </si>
  <si>
    <t>Seating – Double w/Single Integrated Child Seat (ICS) – Vinyl (Deduct)</t>
  </si>
  <si>
    <t>Seating – Double w/Single Integrated Child Seat (ICS) – Fabric (Deduct)</t>
  </si>
  <si>
    <t>Seating – Double w/Double Integrated Child Seat (ICS) - Vinyl</t>
  </si>
  <si>
    <t>Seating – Double w/Double Integrated Child Seat (ICS) - Fabric</t>
  </si>
  <si>
    <t>Video Surveillance – Two Camera System</t>
  </si>
  <si>
    <t>Video Surveillance -  Four Camera System</t>
  </si>
  <si>
    <t>Video Surveillance -  Six Camera System</t>
  </si>
  <si>
    <t>Video Surveillance -  DVR System Upgrade</t>
  </si>
  <si>
    <t xml:space="preserve">Video Surveillance – Extra Interior Cameras  </t>
  </si>
  <si>
    <t xml:space="preserve">Video Surveillance – Extra Exterior Cameras  </t>
  </si>
  <si>
    <t>Donation box (in lieu of standard farebox – deduct)</t>
  </si>
  <si>
    <t>Power Seat Base (Driver)</t>
  </si>
  <si>
    <t>Farebox Electrical Prep Only (less standard farebox- deduct)</t>
  </si>
  <si>
    <t xml:space="preserve">Limited Slip Differential  </t>
  </si>
  <si>
    <t>Paint - One stripe</t>
  </si>
  <si>
    <t>Reflective Vinyl Belt Stripe</t>
  </si>
  <si>
    <t>Lift - Folding Platform (in lieu of standard lift)</t>
  </si>
  <si>
    <t>Wheelchair Single Point Securement System (in lieu of one standard L-Track position)</t>
  </si>
  <si>
    <t>Additional Wheelchair Position – L  Track System</t>
  </si>
  <si>
    <t>Additional Wheelchair Position – Single Point System</t>
  </si>
  <si>
    <t>Radio - AM/FM  stereo system w/ four speakers</t>
  </si>
  <si>
    <t>Public Address (PA) System Only w/ two speakers</t>
  </si>
  <si>
    <t>Radio – AM/FM/PA System w/ four speakers</t>
  </si>
  <si>
    <t>Radio – Speaker only (additional)</t>
  </si>
  <si>
    <t>Raised Flooring (No Wheel Wells)</t>
  </si>
  <si>
    <t>Seating – Forward Facing Standard Double Seat – Vinyl</t>
  </si>
  <si>
    <t>Seating – Forward Facing Standard Double Seat – Fabric</t>
  </si>
  <si>
    <t>Seating – Forward Facing Standard Double Seat – Vinyl (Deduct)</t>
  </si>
  <si>
    <t>Seating – Forward Facing Standard Double Seat – Fabric (Deduct)</t>
  </si>
  <si>
    <t>Seating – Forward Facing Double Fold-A-Way – Vinyl</t>
  </si>
  <si>
    <t>Seating – Forward Facing Double Fold-A-Way – Fabric</t>
  </si>
  <si>
    <t>Seating – Forward Facing Double Fold-A-Way – Vinyl (Deduct)</t>
  </si>
  <si>
    <t>Seating – Forward Facing Double Fold-A-Way – Fabric (Deduct)</t>
  </si>
  <si>
    <t>Seating – Single Flip-up – Vinyl</t>
  </si>
  <si>
    <t>Seating – Single Flip-up – Fabric</t>
  </si>
  <si>
    <t>Seating – Double Flip-up – Vinyl</t>
  </si>
  <si>
    <t>Seating – Double Flip-up – Fabric</t>
  </si>
  <si>
    <t>Seating – Double w/Single Integrated Child Seat (ICS) - Vinyl</t>
  </si>
  <si>
    <t>A</t>
  </si>
  <si>
    <t>B</t>
  </si>
  <si>
    <t>C</t>
  </si>
  <si>
    <t>D</t>
  </si>
  <si>
    <t>Total Price</t>
  </si>
  <si>
    <t>Qty</t>
  </si>
  <si>
    <t>Description</t>
  </si>
  <si>
    <t>Paint - Roof second color</t>
  </si>
  <si>
    <t>Paint - Different Full body</t>
  </si>
  <si>
    <t>Two-way radio prep package</t>
  </si>
  <si>
    <t xml:space="preserve">Contract Options </t>
  </si>
  <si>
    <t>Grand Total</t>
  </si>
  <si>
    <t>Contract Options Total</t>
  </si>
  <si>
    <t>Base Vehicle Totals</t>
  </si>
  <si>
    <t>Enter Unit Price  Below</t>
  </si>
  <si>
    <t>Enter Item Description Below</t>
  </si>
  <si>
    <t xml:space="preserve">Non-Specified Local Options (Paid 100% Locally)  </t>
  </si>
  <si>
    <t>Seating is standard in base vehicle floor plan.  Only use options below to modify floor plan.</t>
  </si>
  <si>
    <t>4 + 2 passenger with lift</t>
  </si>
  <si>
    <t>Air Conditioning - Rooftop System</t>
  </si>
  <si>
    <t>10 passenger without lift</t>
  </si>
  <si>
    <t>11 passenger without lift</t>
  </si>
  <si>
    <t>5 + 2 passenger with lift</t>
  </si>
  <si>
    <t xml:space="preserve">Vinyl Seat Covers                                                                  138” (min) Wheelbase (21-22 ft)                                            </t>
  </si>
  <si>
    <t xml:space="preserve">Fabric Seat Covers                                                                  138” (min) Wheelbase (21-22 ft)                                            </t>
  </si>
  <si>
    <t>Seating - Rear five place passenger - Fabric</t>
  </si>
  <si>
    <t>Seating - Rear five place passenger - Vinyl</t>
  </si>
  <si>
    <t xml:space="preserve">Auxiliary Coolant Heater     </t>
  </si>
  <si>
    <t>Auxiliary Air Heater</t>
  </si>
  <si>
    <t>Destination Sign – Roller Curtain</t>
  </si>
  <si>
    <t xml:space="preserve">Destination Sign – LED </t>
  </si>
  <si>
    <t>Driver Side Running Board/Steps/Grab Handle</t>
  </si>
  <si>
    <t>Rear Emergency Exit Window</t>
  </si>
  <si>
    <t>Lift – Type I (in lieu of standard lift - deduct)</t>
  </si>
  <si>
    <t>Lift – Type II – Powered outer barrier (in lieu of standard lift)</t>
  </si>
  <si>
    <t xml:space="preserve">Portable Oxygen Tank Holder </t>
  </si>
  <si>
    <t>Assistive Blue Loop Straps</t>
  </si>
  <si>
    <t>Entrance Stepwell Heater</t>
  </si>
  <si>
    <t>Manual Entrance Door (no charge)</t>
  </si>
  <si>
    <t>Alternate Engine - CNG Class II - Dedicated</t>
  </si>
  <si>
    <t>Alternate Engine LPG 40 GGE Class I - Dedicated</t>
  </si>
  <si>
    <t>Alternate Engine LPG 40 GGE Class II - Dedicated</t>
  </si>
  <si>
    <t>Alternate Engine LPG 64 GGE Class II - Dedicated</t>
  </si>
  <si>
    <t>Alternate Engine LPG 24 GGE Class I - Bi-fuel</t>
  </si>
  <si>
    <t>Alternate Engine LPG 24 GGE Class II - Bi-fuel</t>
  </si>
  <si>
    <t xml:space="preserve">Stop Request System </t>
  </si>
  <si>
    <t>Back-up Sensor System</t>
  </si>
  <si>
    <t>Back-up Camera System (no charge)</t>
  </si>
  <si>
    <t>Video Surveillance Prep Package</t>
  </si>
  <si>
    <t>Entry Door Grab Handles</t>
  </si>
  <si>
    <t xml:space="preserve">Ceiling Handrails </t>
  </si>
  <si>
    <t>Wheelchair Lift Plexiglass Barriers</t>
  </si>
  <si>
    <t>Yellow Seatback Grab Handles</t>
  </si>
  <si>
    <t>OEM Chassis Cruise Control</t>
  </si>
  <si>
    <t>Alternate Flooring Manufacturer</t>
  </si>
  <si>
    <t>Alt. Video Surveillance – Two Camera System</t>
  </si>
  <si>
    <t>Alt. Video Surveillance -  Four Camera System</t>
  </si>
  <si>
    <t>Alt. Video Surveillance -  Six Camera System</t>
  </si>
  <si>
    <t>Alt. Video Surveillance -  DVR System Upgrade</t>
  </si>
  <si>
    <t xml:space="preserve">Alt. Video Surveillance – Extra Interior Cameras  </t>
  </si>
  <si>
    <t xml:space="preserve">Alt. Video Surveillance – Extra Exterior Cameras  </t>
  </si>
  <si>
    <t>Alt. Bike Rack (if different than brand above)</t>
  </si>
  <si>
    <t>Two-way Radio</t>
  </si>
  <si>
    <t xml:space="preserve">Non-Specified Alternate Options (Paid with Federal/State)                           </t>
  </si>
  <si>
    <t>Spare Tire - Steer Axle - Only one spare tire per bus will be funded by MDOT</t>
  </si>
  <si>
    <t>Spare Tire - Drive Axle - Only one spare tire per bus will be funded by MDOT</t>
  </si>
  <si>
    <t>E</t>
  </si>
  <si>
    <t>F</t>
  </si>
  <si>
    <t>G</t>
  </si>
  <si>
    <t>H</t>
  </si>
  <si>
    <t>Decals/Branding - Limit $3000</t>
  </si>
  <si>
    <t>Air Conditioning – Split System-Skirt Mounted Condeser</t>
  </si>
  <si>
    <t>Air Conditioning – Split System-Roof Mounted Condeser</t>
  </si>
  <si>
    <t>Recessed Wheelchair Securement Station</t>
  </si>
  <si>
    <t>Rear Suspension Assist System - Mor/Ryde RS</t>
  </si>
  <si>
    <t xml:space="preserve">Rear Suspension Assist System - Liquid Spring Hydraulic </t>
  </si>
  <si>
    <t>Bike Rack - Three Position</t>
  </si>
  <si>
    <t>Bike Rack - Standard</t>
  </si>
  <si>
    <t>Strobe Light</t>
  </si>
  <si>
    <t>Blind Spot Assist Mirrors</t>
  </si>
  <si>
    <t xml:space="preserve">                                                                                Rev 09/23/2025</t>
  </si>
  <si>
    <t xml:space="preserve">Customer Name </t>
  </si>
  <si>
    <t xml:space="preserve">Date </t>
  </si>
  <si>
    <t xml:space="preserve">Contact Name </t>
  </si>
  <si>
    <t xml:space="preserve">Order Qty </t>
  </si>
  <si>
    <t xml:space="preserve">Email </t>
  </si>
  <si>
    <t xml:space="preserve">Phone </t>
  </si>
  <si>
    <t xml:space="preserve">Seat Color </t>
  </si>
  <si>
    <t xml:space="preserve">Address </t>
  </si>
  <si>
    <t xml:space="preserve">Floor Color </t>
  </si>
  <si>
    <t>Black</t>
  </si>
  <si>
    <t>Category</t>
  </si>
  <si>
    <t>Unit Price</t>
  </si>
  <si>
    <t>Extended</t>
  </si>
  <si>
    <t xml:space="preserve">Agency Signature </t>
  </si>
  <si>
    <t>For assistance, contact your TESCO representative or call 800-227-3572 or visit tescobus.com/fleet/mdot</t>
  </si>
  <si>
    <t>Alternate Options Subtotal</t>
  </si>
  <si>
    <t>Non-specified Local Options Subtotal</t>
  </si>
  <si>
    <t xml:space="preserve">                MDOT #250000000587 Glaval Class 1 Pricing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</si>
</sst>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2" x14ac:knownFonts="1">
    <font>
      <sz val="10"/>
      <name val="Arial"/>
    </font>
    <font>
      <sz val="8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1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4" fillId="3" borderId="0" xfId="0" applyFont="1" applyFill="1"/>
    <xf numFmtId="0" fontId="5" fillId="3" borderId="0" xfId="0" applyFont="1" applyFill="1" applyAlignment="1">
      <alignment horizontal="left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vertical="top"/>
    </xf>
    <xf numFmtId="0" fontId="7" fillId="3" borderId="0" xfId="0" applyFont="1" applyFill="1" applyAlignment="1">
      <alignment vertical="top"/>
    </xf>
    <xf numFmtId="0" fontId="8" fillId="4" borderId="0" xfId="0" applyFont="1" applyFill="1"/>
    <xf numFmtId="0" fontId="9" fillId="4" borderId="0" xfId="0" applyFont="1" applyFill="1"/>
    <xf numFmtId="0" fontId="8" fillId="4" borderId="0" xfId="0" applyFont="1" applyFill="1" applyAlignment="1">
      <alignment horizontal="right"/>
    </xf>
    <xf numFmtId="0" fontId="8" fillId="0" borderId="0" xfId="0" applyFont="1" applyProtection="1">
      <protection locked="0"/>
    </xf>
    <xf numFmtId="14" fontId="8" fillId="0" borderId="0" xfId="0" applyNumberFormat="1" applyFont="1" applyProtection="1">
      <protection locked="0"/>
    </xf>
    <xf numFmtId="0" fontId="2" fillId="3" borderId="0" xfId="0" applyFont="1" applyFill="1" applyAlignment="1">
      <alignment horizontal="center"/>
    </xf>
    <xf numFmtId="0" fontId="8" fillId="0" borderId="0" xfId="0" applyFont="1"/>
    <xf numFmtId="0" fontId="10" fillId="2" borderId="0" xfId="0" applyFont="1" applyFill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164" fontId="8" fillId="2" borderId="0" xfId="0" applyNumberFormat="1" applyFont="1" applyFill="1"/>
    <xf numFmtId="0" fontId="8" fillId="4" borderId="0" xfId="0" applyFont="1" applyFill="1" applyAlignment="1">
      <alignment horizontal="center"/>
    </xf>
    <xf numFmtId="4" fontId="8" fillId="4" borderId="0" xfId="0" applyNumberFormat="1" applyFont="1" applyFill="1" applyAlignment="1">
      <alignment horizontal="left" vertical="center" wrapText="1"/>
    </xf>
    <xf numFmtId="44" fontId="8" fillId="4" borderId="0" xfId="0" applyNumberFormat="1" applyFont="1" applyFill="1" applyAlignment="1">
      <alignment wrapText="1"/>
    </xf>
    <xf numFmtId="44" fontId="8" fillId="4" borderId="0" xfId="0" applyNumberFormat="1" applyFont="1" applyFill="1"/>
    <xf numFmtId="164" fontId="8" fillId="4" borderId="0" xfId="0" applyNumberFormat="1" applyFont="1" applyFill="1" applyAlignment="1">
      <alignment horizontal="center" vertical="center"/>
    </xf>
    <xf numFmtId="0" fontId="10" fillId="4" borderId="0" xfId="0" applyFont="1" applyFill="1" applyAlignment="1">
      <alignment horizontal="center"/>
    </xf>
    <xf numFmtId="44" fontId="10" fillId="4" borderId="0" xfId="0" applyNumberFormat="1" applyFont="1" applyFill="1"/>
    <xf numFmtId="0" fontId="10" fillId="4" borderId="0" xfId="0" applyFont="1" applyFill="1"/>
    <xf numFmtId="3" fontId="8" fillId="4" borderId="0" xfId="0" applyNumberFormat="1" applyFont="1" applyFill="1" applyAlignment="1">
      <alignment horizontal="center" vertical="center" wrapText="1"/>
    </xf>
    <xf numFmtId="164" fontId="8" fillId="4" borderId="0" xfId="0" applyNumberFormat="1" applyFont="1" applyFill="1" applyAlignment="1">
      <alignment horizontal="center"/>
    </xf>
    <xf numFmtId="0" fontId="8" fillId="4" borderId="0" xfId="0" applyFont="1" applyFill="1" applyAlignment="1">
      <alignment horizontal="left"/>
    </xf>
    <xf numFmtId="164" fontId="8" fillId="4" borderId="0" xfId="0" applyNumberFormat="1" applyFont="1" applyFill="1" applyAlignment="1">
      <alignment horizontal="center" wrapText="1"/>
    </xf>
    <xf numFmtId="0" fontId="10" fillId="4" borderId="0" xfId="0" applyFont="1" applyFill="1" applyAlignment="1">
      <alignment horizontal="left"/>
    </xf>
    <xf numFmtId="0" fontId="10" fillId="0" borderId="0" xfId="0" applyFont="1" applyAlignment="1" applyProtection="1">
      <alignment horizontal="center" vertical="center" wrapText="1"/>
      <protection locked="0"/>
    </xf>
    <xf numFmtId="3" fontId="10" fillId="0" borderId="0" xfId="0" applyNumberFormat="1" applyFont="1" applyAlignment="1" applyProtection="1">
      <alignment horizontal="center" vertical="center" wrapText="1"/>
      <protection locked="0"/>
    </xf>
    <xf numFmtId="44" fontId="8" fillId="0" borderId="0" xfId="0" applyNumberFormat="1" applyFont="1" applyAlignment="1" applyProtection="1">
      <alignment wrapText="1"/>
      <protection locked="0"/>
    </xf>
    <xf numFmtId="44" fontId="8" fillId="0" borderId="0" xfId="0" applyNumberFormat="1" applyFont="1" applyProtection="1">
      <protection locked="0"/>
    </xf>
    <xf numFmtId="0" fontId="0" fillId="5" borderId="0" xfId="0" applyFill="1"/>
    <xf numFmtId="0" fontId="2" fillId="5" borderId="0" xfId="0" applyFont="1" applyFill="1" applyAlignment="1">
      <alignment horizontal="right"/>
    </xf>
    <xf numFmtId="0" fontId="0" fillId="2" borderId="0" xfId="0" applyFill="1" applyProtection="1">
      <protection locked="0"/>
    </xf>
    <xf numFmtId="0" fontId="10" fillId="6" borderId="0" xfId="0" applyFont="1" applyFill="1" applyAlignment="1">
      <alignment horizontal="center"/>
    </xf>
    <xf numFmtId="0" fontId="2" fillId="6" borderId="0" xfId="0" applyFont="1" applyFill="1" applyAlignment="1">
      <alignment horizontal="left" wrapText="1"/>
    </xf>
    <xf numFmtId="0" fontId="2" fillId="6" borderId="0" xfId="0" applyFont="1" applyFill="1" applyAlignment="1">
      <alignment horizontal="center"/>
    </xf>
    <xf numFmtId="0" fontId="3" fillId="3" borderId="0" xfId="0" applyFont="1" applyFill="1"/>
    <xf numFmtId="0" fontId="2" fillId="3" borderId="0" xfId="0" applyFont="1" applyFill="1" applyAlignment="1">
      <alignment horizontal="center" wrapText="1"/>
    </xf>
    <xf numFmtId="0" fontId="10" fillId="4" borderId="0" xfId="0" applyFont="1" applyFill="1" applyAlignment="1">
      <alignment horizontal="right"/>
    </xf>
    <xf numFmtId="0" fontId="10" fillId="7" borderId="0" xfId="0" applyFont="1" applyFill="1" applyAlignment="1">
      <alignment horizontal="right" vertical="center"/>
    </xf>
    <xf numFmtId="44" fontId="8" fillId="7" borderId="0" xfId="0" applyNumberFormat="1" applyFont="1" applyFill="1"/>
    <xf numFmtId="44" fontId="10" fillId="7" borderId="0" xfId="0" applyNumberFormat="1" applyFont="1" applyFill="1" applyProtection="1">
      <protection locked="0"/>
    </xf>
    <xf numFmtId="164" fontId="10" fillId="7" borderId="0" xfId="0" applyNumberFormat="1" applyFont="1" applyFill="1" applyAlignment="1" applyProtection="1">
      <alignment horizontal="center"/>
      <protection locked="0"/>
    </xf>
    <xf numFmtId="0" fontId="10" fillId="7" borderId="0" xfId="0" applyFont="1" applyFill="1" applyAlignment="1">
      <alignment horizontal="right"/>
    </xf>
    <xf numFmtId="44" fontId="10" fillId="7" borderId="0" xfId="0" applyNumberFormat="1" applyFont="1" applyFill="1"/>
    <xf numFmtId="164" fontId="10" fillId="7" borderId="0" xfId="0" applyNumberFormat="1" applyFont="1" applyFill="1" applyAlignment="1">
      <alignment horizontal="center"/>
    </xf>
    <xf numFmtId="44" fontId="10" fillId="4" borderId="0" xfId="0" applyNumberFormat="1" applyFont="1" applyFill="1" applyAlignment="1">
      <alignment horizontal="right"/>
    </xf>
    <xf numFmtId="0" fontId="0" fillId="2" borderId="0" xfId="0" applyFill="1" applyAlignment="1" applyProtection="1">
      <alignment horizontal="center"/>
      <protection locked="0"/>
    </xf>
    <xf numFmtId="0" fontId="11" fillId="5" borderId="0" xfId="0" applyFont="1" applyFill="1" applyAlignment="1">
      <alignment horizontal="center" vertical="center"/>
    </xf>
    <xf numFmtId="4" fontId="3" fillId="6" borderId="0" xfId="0" applyNumberFormat="1" applyFont="1" applyFill="1" applyAlignment="1">
      <alignment horizontal="center" vertical="center" wrapText="1"/>
    </xf>
    <xf numFmtId="0" fontId="2" fillId="6" borderId="0" xfId="0" applyFont="1" applyFill="1" applyAlignment="1">
      <alignment horizontal="center"/>
    </xf>
    <xf numFmtId="0" fontId="10" fillId="4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000"/>
      <color rgb="FF4472C4"/>
      <color rgb="FFE7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523876</xdr:colOff>
      <xdr:row>0</xdr:row>
      <xdr:rowOff>95251</xdr:rowOff>
    </xdr:from>
    <xdr:to>
      <xdr:col>1</xdr:col>
      <xdr:colOff>2797517</xdr:colOff>
      <xdr:row>3</xdr:row>
      <xdr:rowOff>19084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B48D149-FD90-4532-A071-FC72C91D7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6" y="95251"/>
          <a:ext cx="2273641" cy="685833"/>
        </a:xfrm>
        <a:prstGeom prst="rect">
          <a:avLst/>
        </a:prstGeom>
      </xdr:spPr>
    </xdr:pic>
    <xdr:clientData/>
  </xdr:twoCellAnchor>
  <xdr:twoCellAnchor editAs="oneCell">
    <xdr:from>
      <xdr:col>3</xdr:col>
      <xdr:colOff>326897</xdr:colOff>
      <xdr:row>0</xdr:row>
      <xdr:rowOff>108385</xdr:rowOff>
    </xdr:from>
    <xdr:to>
      <xdr:col>4</xdr:col>
      <xdr:colOff>988798</xdr:colOff>
      <xdr:row>4</xdr:row>
      <xdr:rowOff>258707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3982AF9-6DA0-4021-BF57-460FCE965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>
        <a:xfrm>
          <a:off x="5146547" y="108385"/>
          <a:ext cx="1633451" cy="12552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2"/>
  <sheetViews>
    <sheetView tabSelected="1" zoomScaleNormal="100" workbookViewId="0">
      <selection activeCell="I5" sqref="I5"/>
    </sheetView>
  </sheetViews>
  <sheetFormatPr defaultColWidth="8.85546875" defaultRowHeight="15" x14ac:dyDescent="0.25"/>
  <cols>
    <col min="1" max="1" width="18.28515625" style="12" customWidth="1"/>
    <col min="2" max="2" width="45.85546875" style="12" customWidth="1"/>
    <col min="3" max="3" width="8.140625" style="12" customWidth="1"/>
    <col min="4" max="4" width="14.5703125" style="12" customWidth="1"/>
    <col min="5" max="5" width="14.85546875" style="12" customWidth="1"/>
    <col min="6" max="6" width="2.7109375" style="12" customWidth="1"/>
    <col min="7" max="7" width="8.85546875" style="12" hidden="1" customWidth="1"/>
    <col min="8" max="16384" width="8.85546875" style="12"/>
  </cols>
  <sheetData>
    <row r="1" spans="1:7" x14ac:dyDescent="0.25">
      <c r="A1" s="1"/>
      <c r="B1" s="1"/>
      <c r="C1" s="1"/>
      <c r="D1" s="1"/>
      <c r="E1" s="1"/>
      <c r="F1" s="1"/>
    </row>
    <row r="2" spans="1:7" x14ac:dyDescent="0.25">
      <c r="A2" s="1"/>
      <c r="B2" s="1"/>
      <c r="C2" s="1"/>
      <c r="D2" s="1"/>
      <c r="E2" s="1"/>
      <c r="F2" s="1"/>
    </row>
    <row r="3" spans="1:7" ht="36" customHeight="1" x14ac:dyDescent="0.25">
      <c r="A3" s="1"/>
      <c r="B3" s="1"/>
      <c r="C3" s="1"/>
      <c r="D3" s="1"/>
      <c r="E3" s="1"/>
      <c r="F3" s="1"/>
    </row>
    <row r="4" spans="1:7" ht="21" x14ac:dyDescent="0.35">
      <c r="A4" s="2" t="s">
        <v>137</v>
      </c>
      <c r="B4" s="3"/>
      <c r="C4" s="3"/>
      <c r="D4" s="3"/>
      <c r="E4" s="3"/>
      <c r="F4" s="3"/>
    </row>
    <row r="5" spans="1:7" ht="26.25" customHeight="1" x14ac:dyDescent="0.25">
      <c r="A5" s="4" t="s">
        <v>119</v>
      </c>
      <c r="B5" s="4"/>
      <c r="C5" s="4"/>
      <c r="D5" s="5"/>
      <c r="E5" s="5"/>
      <c r="F5" s="5"/>
    </row>
    <row r="6" spans="1:7" x14ac:dyDescent="0.25">
      <c r="A6" s="6"/>
      <c r="B6" s="7"/>
      <c r="C6" s="7"/>
      <c r="D6" s="7"/>
      <c r="E6" s="6"/>
      <c r="F6" s="7"/>
    </row>
    <row r="7" spans="1:7" x14ac:dyDescent="0.25">
      <c r="A7" s="8" t="s">
        <v>120</v>
      </c>
      <c r="B7" s="9"/>
      <c r="C7" s="6"/>
      <c r="D7" s="8" t="s">
        <v>121</v>
      </c>
      <c r="E7" s="10"/>
      <c r="F7" s="6"/>
    </row>
    <row r="8" spans="1:7" x14ac:dyDescent="0.25">
      <c r="A8" s="8" t="s">
        <v>122</v>
      </c>
      <c r="B8" s="9"/>
      <c r="C8" s="6"/>
      <c r="D8" s="8" t="s">
        <v>123</v>
      </c>
      <c r="E8" s="9"/>
      <c r="F8" s="6"/>
    </row>
    <row r="9" spans="1:7" x14ac:dyDescent="0.25">
      <c r="A9" s="8" t="s">
        <v>124</v>
      </c>
      <c r="B9" s="9"/>
      <c r="C9" s="6"/>
      <c r="D9" s="8"/>
      <c r="E9" s="6"/>
      <c r="F9" s="6"/>
    </row>
    <row r="10" spans="1:7" x14ac:dyDescent="0.25">
      <c r="A10" s="8" t="s">
        <v>125</v>
      </c>
      <c r="B10" s="9"/>
      <c r="C10" s="6"/>
      <c r="D10" s="8" t="s">
        <v>126</v>
      </c>
      <c r="E10" s="9"/>
      <c r="F10" s="6"/>
    </row>
    <row r="11" spans="1:7" x14ac:dyDescent="0.25">
      <c r="A11" s="8" t="s">
        <v>127</v>
      </c>
      <c r="B11" s="9"/>
      <c r="C11" s="6"/>
      <c r="D11" s="8" t="s">
        <v>128</v>
      </c>
      <c r="E11" s="9" t="s">
        <v>129</v>
      </c>
      <c r="F11" s="6"/>
    </row>
    <row r="12" spans="1:7" x14ac:dyDescent="0.25">
      <c r="A12" s="6"/>
      <c r="B12" s="9"/>
      <c r="C12" s="6"/>
      <c r="D12" s="6"/>
      <c r="E12" s="6"/>
      <c r="F12" s="6"/>
    </row>
    <row r="13" spans="1:7" x14ac:dyDescent="0.25">
      <c r="A13" s="6"/>
      <c r="B13" s="7"/>
      <c r="C13" s="7"/>
      <c r="D13" s="7"/>
      <c r="E13" s="6"/>
      <c r="F13" s="7"/>
      <c r="G13" s="14"/>
    </row>
    <row r="14" spans="1:7" x14ac:dyDescent="0.25">
      <c r="A14" s="11" t="s">
        <v>130</v>
      </c>
      <c r="B14" s="11" t="s">
        <v>45</v>
      </c>
      <c r="C14" s="11" t="s">
        <v>44</v>
      </c>
      <c r="D14" s="11" t="s">
        <v>131</v>
      </c>
      <c r="E14" s="11" t="s">
        <v>132</v>
      </c>
      <c r="F14" s="11"/>
      <c r="G14" s="14"/>
    </row>
    <row r="15" spans="1:7" s="14" customFormat="1" ht="30" x14ac:dyDescent="0.25">
      <c r="A15" s="37"/>
      <c r="B15" s="38" t="s">
        <v>62</v>
      </c>
      <c r="C15" s="37"/>
      <c r="D15" s="37"/>
      <c r="E15" s="37"/>
      <c r="F15" s="37"/>
      <c r="G15" s="12"/>
    </row>
    <row r="16" spans="1:7" x14ac:dyDescent="0.25">
      <c r="A16" s="17" t="s">
        <v>39</v>
      </c>
      <c r="B16" s="18" t="s">
        <v>59</v>
      </c>
      <c r="C16" s="30"/>
      <c r="D16" s="19">
        <v>111015</v>
      </c>
      <c r="E16" s="20">
        <f>C16*D16</f>
        <v>0</v>
      </c>
      <c r="F16" s="21"/>
    </row>
    <row r="17" spans="1:6" x14ac:dyDescent="0.25">
      <c r="A17" s="17" t="s">
        <v>40</v>
      </c>
      <c r="B17" s="18" t="s">
        <v>57</v>
      </c>
      <c r="C17" s="30"/>
      <c r="D17" s="19">
        <v>126085</v>
      </c>
      <c r="E17" s="20">
        <f>C17*D17</f>
        <v>0</v>
      </c>
      <c r="F17" s="21"/>
    </row>
    <row r="18" spans="1:6" x14ac:dyDescent="0.25">
      <c r="A18" s="17" t="s">
        <v>41</v>
      </c>
      <c r="B18" s="18" t="s">
        <v>60</v>
      </c>
      <c r="C18" s="30"/>
      <c r="D18" s="19">
        <v>111317</v>
      </c>
      <c r="E18" s="20">
        <f>C18*D18</f>
        <v>0</v>
      </c>
      <c r="F18" s="21"/>
    </row>
    <row r="19" spans="1:6" x14ac:dyDescent="0.25">
      <c r="A19" s="17" t="s">
        <v>42</v>
      </c>
      <c r="B19" s="18" t="s">
        <v>61</v>
      </c>
      <c r="C19" s="30"/>
      <c r="D19" s="19">
        <v>126952</v>
      </c>
      <c r="E19" s="20">
        <f>C19*D19</f>
        <v>0</v>
      </c>
      <c r="F19" s="21"/>
    </row>
    <row r="20" spans="1:6" ht="30" x14ac:dyDescent="0.25">
      <c r="A20" s="39"/>
      <c r="B20" s="38" t="s">
        <v>63</v>
      </c>
      <c r="C20" s="39"/>
      <c r="D20" s="39"/>
      <c r="E20" s="39"/>
      <c r="F20" s="39"/>
    </row>
    <row r="21" spans="1:6" x14ac:dyDescent="0.25">
      <c r="A21" s="17" t="s">
        <v>105</v>
      </c>
      <c r="B21" s="18" t="s">
        <v>59</v>
      </c>
      <c r="C21" s="30"/>
      <c r="D21" s="19">
        <v>109252</v>
      </c>
      <c r="E21" s="20">
        <f>C21*D21</f>
        <v>0</v>
      </c>
      <c r="F21" s="21"/>
    </row>
    <row r="22" spans="1:6" x14ac:dyDescent="0.25">
      <c r="A22" s="17" t="s">
        <v>106</v>
      </c>
      <c r="B22" s="18" t="s">
        <v>57</v>
      </c>
      <c r="C22" s="30"/>
      <c r="D22" s="19">
        <v>124323</v>
      </c>
      <c r="E22" s="20">
        <f>C22*D22</f>
        <v>0</v>
      </c>
      <c r="F22" s="21"/>
    </row>
    <row r="23" spans="1:6" x14ac:dyDescent="0.25">
      <c r="A23" s="17" t="s">
        <v>107</v>
      </c>
      <c r="B23" s="18" t="s">
        <v>60</v>
      </c>
      <c r="C23" s="30"/>
      <c r="D23" s="19">
        <v>109590</v>
      </c>
      <c r="E23" s="20">
        <f>C23*D23</f>
        <v>0</v>
      </c>
      <c r="F23" s="21"/>
    </row>
    <row r="24" spans="1:6" x14ac:dyDescent="0.25">
      <c r="A24" s="17" t="s">
        <v>108</v>
      </c>
      <c r="B24" s="18" t="s">
        <v>61</v>
      </c>
      <c r="C24" s="30"/>
      <c r="D24" s="19">
        <v>125156</v>
      </c>
      <c r="E24" s="20">
        <f>C24*D24</f>
        <v>0</v>
      </c>
      <c r="F24" s="21"/>
    </row>
    <row r="25" spans="1:6" x14ac:dyDescent="0.25">
      <c r="A25" s="22"/>
      <c r="B25" s="27"/>
      <c r="C25" s="50" t="s">
        <v>52</v>
      </c>
      <c r="D25" s="50"/>
      <c r="E25" s="20">
        <f>SUM(E16:E24)</f>
        <v>0</v>
      </c>
      <c r="F25" s="21"/>
    </row>
    <row r="26" spans="1:6" x14ac:dyDescent="0.25">
      <c r="A26" s="24"/>
      <c r="B26" s="29"/>
      <c r="C26" s="24"/>
      <c r="D26" s="24"/>
      <c r="E26" s="24"/>
      <c r="F26" s="24"/>
    </row>
    <row r="27" spans="1:6" x14ac:dyDescent="0.25">
      <c r="A27" s="40"/>
      <c r="B27" s="41" t="s">
        <v>49</v>
      </c>
      <c r="C27" s="11" t="s">
        <v>44</v>
      </c>
      <c r="D27" s="11" t="s">
        <v>131</v>
      </c>
      <c r="E27" s="11" t="s">
        <v>132</v>
      </c>
      <c r="F27" s="11"/>
    </row>
    <row r="28" spans="1:6" ht="30" x14ac:dyDescent="0.25">
      <c r="A28" s="25">
        <v>1</v>
      </c>
      <c r="B28" s="18" t="s">
        <v>110</v>
      </c>
      <c r="C28" s="31"/>
      <c r="D28" s="19">
        <v>12224</v>
      </c>
      <c r="E28" s="20">
        <f t="shared" ref="E28:E59" si="0">C28*D28</f>
        <v>0</v>
      </c>
      <c r="F28" s="21"/>
    </row>
    <row r="29" spans="1:6" ht="30" x14ac:dyDescent="0.25">
      <c r="A29" s="25">
        <v>2</v>
      </c>
      <c r="B29" s="18" t="s">
        <v>111</v>
      </c>
      <c r="C29" s="31"/>
      <c r="D29" s="19">
        <v>13652</v>
      </c>
      <c r="E29" s="20">
        <f t="shared" si="0"/>
        <v>0</v>
      </c>
      <c r="F29" s="21"/>
    </row>
    <row r="30" spans="1:6" x14ac:dyDescent="0.25">
      <c r="A30" s="25">
        <v>3</v>
      </c>
      <c r="B30" s="18" t="s">
        <v>58</v>
      </c>
      <c r="C30" s="31"/>
      <c r="D30" s="19">
        <v>18483</v>
      </c>
      <c r="E30" s="20">
        <f t="shared" si="0"/>
        <v>0</v>
      </c>
      <c r="F30" s="21"/>
    </row>
    <row r="31" spans="1:6" x14ac:dyDescent="0.25">
      <c r="A31" s="25">
        <v>4</v>
      </c>
      <c r="B31" s="18" t="s">
        <v>66</v>
      </c>
      <c r="C31" s="31"/>
      <c r="D31" s="19">
        <v>3235</v>
      </c>
      <c r="E31" s="20">
        <f t="shared" si="0"/>
        <v>0</v>
      </c>
      <c r="F31" s="21"/>
    </row>
    <row r="32" spans="1:6" x14ac:dyDescent="0.25">
      <c r="A32" s="25">
        <v>5</v>
      </c>
      <c r="B32" s="18" t="s">
        <v>67</v>
      </c>
      <c r="C32" s="31"/>
      <c r="D32" s="19">
        <v>4391</v>
      </c>
      <c r="E32" s="20">
        <f t="shared" si="0"/>
        <v>0</v>
      </c>
      <c r="F32" s="21"/>
    </row>
    <row r="33" spans="1:6" x14ac:dyDescent="0.25">
      <c r="A33" s="25">
        <v>6</v>
      </c>
      <c r="B33" s="18" t="s">
        <v>68</v>
      </c>
      <c r="C33" s="31"/>
      <c r="D33" s="19">
        <v>1990</v>
      </c>
      <c r="E33" s="20">
        <f t="shared" si="0"/>
        <v>0</v>
      </c>
      <c r="F33" s="21"/>
    </row>
    <row r="34" spans="1:6" x14ac:dyDescent="0.25">
      <c r="A34" s="25">
        <v>7</v>
      </c>
      <c r="B34" s="18" t="s">
        <v>69</v>
      </c>
      <c r="C34" s="31"/>
      <c r="D34" s="19">
        <v>6269</v>
      </c>
      <c r="E34" s="20">
        <f t="shared" si="0"/>
        <v>0</v>
      </c>
      <c r="F34" s="21"/>
    </row>
    <row r="35" spans="1:6" ht="30" x14ac:dyDescent="0.25">
      <c r="A35" s="25">
        <v>8</v>
      </c>
      <c r="B35" s="18" t="s">
        <v>11</v>
      </c>
      <c r="C35" s="31"/>
      <c r="D35" s="19">
        <v>-1921</v>
      </c>
      <c r="E35" s="20">
        <f t="shared" si="0"/>
        <v>0</v>
      </c>
      <c r="F35" s="21"/>
    </row>
    <row r="36" spans="1:6" x14ac:dyDescent="0.25">
      <c r="A36" s="25">
        <v>9</v>
      </c>
      <c r="B36" s="18" t="s">
        <v>70</v>
      </c>
      <c r="C36" s="31"/>
      <c r="D36" s="19">
        <v>488</v>
      </c>
      <c r="E36" s="20">
        <f t="shared" si="0"/>
        <v>0</v>
      </c>
      <c r="F36" s="21"/>
    </row>
    <row r="37" spans="1:6" ht="30" x14ac:dyDescent="0.25">
      <c r="A37" s="25">
        <v>10</v>
      </c>
      <c r="B37" s="18" t="s">
        <v>13</v>
      </c>
      <c r="C37" s="31"/>
      <c r="D37" s="19">
        <v>-2119</v>
      </c>
      <c r="E37" s="20">
        <f t="shared" si="0"/>
        <v>0</v>
      </c>
      <c r="F37" s="21"/>
    </row>
    <row r="38" spans="1:6" x14ac:dyDescent="0.25">
      <c r="A38" s="25">
        <v>11</v>
      </c>
      <c r="B38" s="18" t="s">
        <v>14</v>
      </c>
      <c r="C38" s="31"/>
      <c r="D38" s="19">
        <v>697</v>
      </c>
      <c r="E38" s="20">
        <f t="shared" si="0"/>
        <v>0</v>
      </c>
      <c r="F38" s="21"/>
    </row>
    <row r="39" spans="1:6" x14ac:dyDescent="0.25">
      <c r="A39" s="25">
        <v>12</v>
      </c>
      <c r="B39" s="18" t="s">
        <v>71</v>
      </c>
      <c r="C39" s="31"/>
      <c r="D39" s="19">
        <v>-1506</v>
      </c>
      <c r="E39" s="20">
        <f t="shared" si="0"/>
        <v>0</v>
      </c>
      <c r="F39" s="21"/>
    </row>
    <row r="40" spans="1:6" x14ac:dyDescent="0.25">
      <c r="A40" s="25">
        <v>13</v>
      </c>
      <c r="B40" s="18" t="s">
        <v>15</v>
      </c>
      <c r="C40" s="31"/>
      <c r="D40" s="19">
        <v>1080</v>
      </c>
      <c r="E40" s="20">
        <f t="shared" si="0"/>
        <v>0</v>
      </c>
      <c r="F40" s="21"/>
    </row>
    <row r="41" spans="1:6" x14ac:dyDescent="0.25">
      <c r="A41" s="25">
        <v>14</v>
      </c>
      <c r="B41" s="18" t="s">
        <v>46</v>
      </c>
      <c r="C41" s="31"/>
      <c r="D41" s="19">
        <v>1278</v>
      </c>
      <c r="E41" s="20">
        <f t="shared" si="0"/>
        <v>0</v>
      </c>
      <c r="F41" s="21"/>
    </row>
    <row r="42" spans="1:6" x14ac:dyDescent="0.25">
      <c r="A42" s="25">
        <v>15</v>
      </c>
      <c r="B42" s="18" t="s">
        <v>47</v>
      </c>
      <c r="C42" s="31"/>
      <c r="D42" s="19">
        <v>5941</v>
      </c>
      <c r="E42" s="20">
        <f t="shared" si="0"/>
        <v>0</v>
      </c>
      <c r="F42" s="21"/>
    </row>
    <row r="43" spans="1:6" x14ac:dyDescent="0.25">
      <c r="A43" s="25">
        <v>16</v>
      </c>
      <c r="B43" s="18" t="s">
        <v>16</v>
      </c>
      <c r="C43" s="31"/>
      <c r="D43" s="19">
        <v>421</v>
      </c>
      <c r="E43" s="20">
        <f t="shared" si="0"/>
        <v>0</v>
      </c>
      <c r="F43" s="21"/>
    </row>
    <row r="44" spans="1:6" x14ac:dyDescent="0.25">
      <c r="A44" s="25">
        <v>17</v>
      </c>
      <c r="B44" s="18" t="s">
        <v>72</v>
      </c>
      <c r="C44" s="31"/>
      <c r="D44" s="19">
        <v>0</v>
      </c>
      <c r="E44" s="20">
        <f t="shared" si="0"/>
        <v>0</v>
      </c>
      <c r="F44" s="21"/>
    </row>
    <row r="45" spans="1:6" ht="30" x14ac:dyDescent="0.25">
      <c r="A45" s="25">
        <v>18</v>
      </c>
      <c r="B45" s="18" t="s">
        <v>73</v>
      </c>
      <c r="C45" s="31"/>
      <c r="D45" s="19">
        <v>0</v>
      </c>
      <c r="E45" s="20">
        <f t="shared" si="0"/>
        <v>0</v>
      </c>
      <c r="F45" s="21"/>
    </row>
    <row r="46" spans="1:6" x14ac:dyDescent="0.25">
      <c r="A46" s="25">
        <v>19</v>
      </c>
      <c r="B46" s="18" t="s">
        <v>17</v>
      </c>
      <c r="C46" s="31"/>
      <c r="D46" s="19">
        <v>0</v>
      </c>
      <c r="E46" s="20">
        <f t="shared" si="0"/>
        <v>0</v>
      </c>
      <c r="F46" s="21"/>
    </row>
    <row r="47" spans="1:6" ht="30" x14ac:dyDescent="0.25">
      <c r="A47" s="25">
        <v>20</v>
      </c>
      <c r="B47" s="18" t="s">
        <v>18</v>
      </c>
      <c r="C47" s="31"/>
      <c r="D47" s="19">
        <v>199</v>
      </c>
      <c r="E47" s="20">
        <f t="shared" si="0"/>
        <v>0</v>
      </c>
      <c r="F47" s="21"/>
    </row>
    <row r="48" spans="1:6" x14ac:dyDescent="0.25">
      <c r="A48" s="25">
        <v>21</v>
      </c>
      <c r="B48" s="18" t="s">
        <v>112</v>
      </c>
      <c r="C48" s="31"/>
      <c r="D48" s="19">
        <v>6761</v>
      </c>
      <c r="E48" s="20">
        <f t="shared" si="0"/>
        <v>0</v>
      </c>
      <c r="F48" s="21"/>
    </row>
    <row r="49" spans="1:6" x14ac:dyDescent="0.25">
      <c r="A49" s="25">
        <v>22</v>
      </c>
      <c r="B49" s="18" t="s">
        <v>19</v>
      </c>
      <c r="C49" s="31"/>
      <c r="D49" s="19">
        <v>1242</v>
      </c>
      <c r="E49" s="20">
        <f t="shared" si="0"/>
        <v>0</v>
      </c>
      <c r="F49" s="21"/>
    </row>
    <row r="50" spans="1:6" ht="30" x14ac:dyDescent="0.25">
      <c r="A50" s="25">
        <v>23</v>
      </c>
      <c r="B50" s="18" t="s">
        <v>20</v>
      </c>
      <c r="C50" s="31"/>
      <c r="D50" s="19">
        <v>1418</v>
      </c>
      <c r="E50" s="20">
        <f t="shared" si="0"/>
        <v>0</v>
      </c>
      <c r="F50" s="21"/>
    </row>
    <row r="51" spans="1:6" x14ac:dyDescent="0.25">
      <c r="A51" s="25">
        <v>24</v>
      </c>
      <c r="B51" s="18" t="s">
        <v>74</v>
      </c>
      <c r="C51" s="31"/>
      <c r="D51" s="19">
        <v>391</v>
      </c>
      <c r="E51" s="20">
        <f t="shared" si="0"/>
        <v>0</v>
      </c>
      <c r="F51" s="21"/>
    </row>
    <row r="52" spans="1:6" x14ac:dyDescent="0.25">
      <c r="A52" s="25">
        <v>25</v>
      </c>
      <c r="B52" s="18" t="s">
        <v>75</v>
      </c>
      <c r="C52" s="31"/>
      <c r="D52" s="19">
        <v>41</v>
      </c>
      <c r="E52" s="20">
        <f t="shared" si="0"/>
        <v>0</v>
      </c>
      <c r="F52" s="21"/>
    </row>
    <row r="53" spans="1:6" x14ac:dyDescent="0.25">
      <c r="A53" s="25">
        <v>26</v>
      </c>
      <c r="B53" s="18" t="s">
        <v>48</v>
      </c>
      <c r="C53" s="31"/>
      <c r="D53" s="19">
        <v>349</v>
      </c>
      <c r="E53" s="20">
        <f t="shared" si="0"/>
        <v>0</v>
      </c>
      <c r="F53" s="21"/>
    </row>
    <row r="54" spans="1:6" x14ac:dyDescent="0.25">
      <c r="A54" s="25">
        <v>27</v>
      </c>
      <c r="B54" s="18" t="s">
        <v>21</v>
      </c>
      <c r="C54" s="31"/>
      <c r="D54" s="19">
        <v>212</v>
      </c>
      <c r="E54" s="20">
        <f t="shared" si="0"/>
        <v>0</v>
      </c>
      <c r="F54" s="21"/>
    </row>
    <row r="55" spans="1:6" x14ac:dyDescent="0.25">
      <c r="A55" s="25">
        <v>28</v>
      </c>
      <c r="B55" s="18" t="s">
        <v>22</v>
      </c>
      <c r="C55" s="31"/>
      <c r="D55" s="19">
        <v>374</v>
      </c>
      <c r="E55" s="20">
        <f t="shared" si="0"/>
        <v>0</v>
      </c>
      <c r="F55" s="21"/>
    </row>
    <row r="56" spans="1:6" x14ac:dyDescent="0.25">
      <c r="A56" s="25">
        <v>29</v>
      </c>
      <c r="B56" s="18" t="s">
        <v>23</v>
      </c>
      <c r="C56" s="31"/>
      <c r="D56" s="19">
        <v>276</v>
      </c>
      <c r="E56" s="20">
        <f t="shared" si="0"/>
        <v>0</v>
      </c>
      <c r="F56" s="21"/>
    </row>
    <row r="57" spans="1:6" x14ac:dyDescent="0.25">
      <c r="A57" s="25">
        <v>30</v>
      </c>
      <c r="B57" s="18" t="s">
        <v>24</v>
      </c>
      <c r="C57" s="31"/>
      <c r="D57" s="19">
        <v>80</v>
      </c>
      <c r="E57" s="20">
        <f t="shared" si="0"/>
        <v>0</v>
      </c>
      <c r="F57" s="21"/>
    </row>
    <row r="58" spans="1:6" x14ac:dyDescent="0.25">
      <c r="A58" s="25">
        <v>31</v>
      </c>
      <c r="B58" s="18" t="s">
        <v>25</v>
      </c>
      <c r="C58" s="31"/>
      <c r="D58" s="19">
        <v>976</v>
      </c>
      <c r="E58" s="20">
        <f t="shared" si="0"/>
        <v>0</v>
      </c>
      <c r="F58" s="21"/>
    </row>
    <row r="59" spans="1:6" x14ac:dyDescent="0.25">
      <c r="A59" s="25">
        <v>32</v>
      </c>
      <c r="B59" s="18" t="s">
        <v>76</v>
      </c>
      <c r="C59" s="31"/>
      <c r="D59" s="19">
        <v>156</v>
      </c>
      <c r="E59" s="20">
        <f t="shared" si="0"/>
        <v>0</v>
      </c>
      <c r="F59" s="21"/>
    </row>
    <row r="60" spans="1:6" x14ac:dyDescent="0.25">
      <c r="A60" s="25">
        <v>33</v>
      </c>
      <c r="B60" s="18" t="s">
        <v>77</v>
      </c>
      <c r="C60" s="31"/>
      <c r="D60" s="19">
        <v>639</v>
      </c>
      <c r="E60" s="20">
        <f t="shared" ref="E60:E91" si="1">C60*D60</f>
        <v>0</v>
      </c>
      <c r="F60" s="21"/>
    </row>
    <row r="61" spans="1:6" x14ac:dyDescent="0.25">
      <c r="A61" s="25">
        <v>34</v>
      </c>
      <c r="B61" s="18" t="s">
        <v>12</v>
      </c>
      <c r="C61" s="31"/>
      <c r="D61" s="19">
        <v>785</v>
      </c>
      <c r="E61" s="20">
        <f t="shared" si="1"/>
        <v>0</v>
      </c>
      <c r="F61" s="21"/>
    </row>
    <row r="62" spans="1:6" x14ac:dyDescent="0.25">
      <c r="A62" s="25">
        <v>35</v>
      </c>
      <c r="B62" s="18" t="s">
        <v>78</v>
      </c>
      <c r="C62" s="31"/>
      <c r="D62" s="19">
        <v>35554</v>
      </c>
      <c r="E62" s="20">
        <f t="shared" si="1"/>
        <v>0</v>
      </c>
      <c r="F62" s="21"/>
    </row>
    <row r="63" spans="1:6" x14ac:dyDescent="0.25">
      <c r="A63" s="25">
        <v>36</v>
      </c>
      <c r="B63" s="18" t="s">
        <v>79</v>
      </c>
      <c r="C63" s="31"/>
      <c r="D63" s="19">
        <v>0</v>
      </c>
      <c r="E63" s="20">
        <f t="shared" si="1"/>
        <v>0</v>
      </c>
      <c r="F63" s="21"/>
    </row>
    <row r="64" spans="1:6" x14ac:dyDescent="0.25">
      <c r="A64" s="25">
        <v>37</v>
      </c>
      <c r="B64" s="18" t="s">
        <v>80</v>
      </c>
      <c r="C64" s="31"/>
      <c r="D64" s="19">
        <v>26857</v>
      </c>
      <c r="E64" s="20">
        <f t="shared" si="1"/>
        <v>0</v>
      </c>
      <c r="F64" s="21"/>
    </row>
    <row r="65" spans="1:6" x14ac:dyDescent="0.25">
      <c r="A65" s="25">
        <v>38</v>
      </c>
      <c r="B65" s="18" t="s">
        <v>81</v>
      </c>
      <c r="C65" s="31"/>
      <c r="D65" s="19">
        <v>30130</v>
      </c>
      <c r="E65" s="20">
        <f t="shared" si="1"/>
        <v>0</v>
      </c>
      <c r="F65" s="21"/>
    </row>
    <row r="66" spans="1:6" x14ac:dyDescent="0.25">
      <c r="A66" s="25">
        <v>39</v>
      </c>
      <c r="B66" s="18" t="s">
        <v>82</v>
      </c>
      <c r="C66" s="31"/>
      <c r="D66" s="19">
        <v>17860</v>
      </c>
      <c r="E66" s="20">
        <f t="shared" si="1"/>
        <v>0</v>
      </c>
      <c r="F66" s="21"/>
    </row>
    <row r="67" spans="1:6" x14ac:dyDescent="0.25">
      <c r="A67" s="25">
        <v>40</v>
      </c>
      <c r="B67" s="18" t="s">
        <v>83</v>
      </c>
      <c r="C67" s="31"/>
      <c r="D67" s="19">
        <v>17860</v>
      </c>
      <c r="E67" s="20">
        <f t="shared" si="1"/>
        <v>0</v>
      </c>
      <c r="F67" s="21"/>
    </row>
    <row r="68" spans="1:6" x14ac:dyDescent="0.25">
      <c r="A68" s="25">
        <v>41</v>
      </c>
      <c r="B68" s="18" t="s">
        <v>84</v>
      </c>
      <c r="C68" s="31"/>
      <c r="D68" s="19">
        <v>973</v>
      </c>
      <c r="E68" s="20">
        <f t="shared" si="1"/>
        <v>0</v>
      </c>
      <c r="F68" s="21"/>
    </row>
    <row r="69" spans="1:6" x14ac:dyDescent="0.25">
      <c r="A69" s="25">
        <v>42</v>
      </c>
      <c r="B69" s="18" t="s">
        <v>85</v>
      </c>
      <c r="C69" s="31"/>
      <c r="D69" s="19">
        <v>577</v>
      </c>
      <c r="E69" s="20">
        <f t="shared" si="1"/>
        <v>0</v>
      </c>
      <c r="F69" s="21"/>
    </row>
    <row r="70" spans="1:6" x14ac:dyDescent="0.25">
      <c r="A70" s="25">
        <v>43</v>
      </c>
      <c r="B70" s="18" t="s">
        <v>86</v>
      </c>
      <c r="C70" s="31"/>
      <c r="D70" s="19">
        <v>0</v>
      </c>
      <c r="E70" s="20">
        <f t="shared" si="1"/>
        <v>0</v>
      </c>
      <c r="F70" s="21"/>
    </row>
    <row r="71" spans="1:6" x14ac:dyDescent="0.25">
      <c r="A71" s="25">
        <v>44</v>
      </c>
      <c r="B71" s="18" t="s">
        <v>5</v>
      </c>
      <c r="C71" s="31"/>
      <c r="D71" s="19">
        <v>1717</v>
      </c>
      <c r="E71" s="20">
        <f t="shared" si="1"/>
        <v>0</v>
      </c>
      <c r="F71" s="21"/>
    </row>
    <row r="72" spans="1:6" x14ac:dyDescent="0.25">
      <c r="A72" s="25">
        <v>45</v>
      </c>
      <c r="B72" s="18" t="s">
        <v>6</v>
      </c>
      <c r="C72" s="31"/>
      <c r="D72" s="19">
        <v>3081</v>
      </c>
      <c r="E72" s="20">
        <f t="shared" si="1"/>
        <v>0</v>
      </c>
      <c r="F72" s="21"/>
    </row>
    <row r="73" spans="1:6" x14ac:dyDescent="0.25">
      <c r="A73" s="25">
        <v>46</v>
      </c>
      <c r="B73" s="18" t="s">
        <v>7</v>
      </c>
      <c r="C73" s="31"/>
      <c r="D73" s="19">
        <v>3568</v>
      </c>
      <c r="E73" s="20">
        <f t="shared" si="1"/>
        <v>0</v>
      </c>
      <c r="F73" s="21"/>
    </row>
    <row r="74" spans="1:6" x14ac:dyDescent="0.25">
      <c r="A74" s="25">
        <v>47</v>
      </c>
      <c r="B74" s="18" t="s">
        <v>8</v>
      </c>
      <c r="C74" s="31"/>
      <c r="D74" s="19">
        <v>496</v>
      </c>
      <c r="E74" s="20">
        <f t="shared" si="1"/>
        <v>0</v>
      </c>
      <c r="F74" s="21"/>
    </row>
    <row r="75" spans="1:6" x14ac:dyDescent="0.25">
      <c r="A75" s="25">
        <v>48</v>
      </c>
      <c r="B75" s="18" t="s">
        <v>9</v>
      </c>
      <c r="C75" s="31"/>
      <c r="D75" s="19">
        <v>577</v>
      </c>
      <c r="E75" s="20">
        <f t="shared" si="1"/>
        <v>0</v>
      </c>
      <c r="F75" s="21"/>
    </row>
    <row r="76" spans="1:6" x14ac:dyDescent="0.25">
      <c r="A76" s="25">
        <v>49</v>
      </c>
      <c r="B76" s="18" t="s">
        <v>10</v>
      </c>
      <c r="C76" s="31"/>
      <c r="D76" s="19">
        <v>577</v>
      </c>
      <c r="E76" s="20">
        <f t="shared" si="1"/>
        <v>0</v>
      </c>
      <c r="F76" s="21"/>
    </row>
    <row r="77" spans="1:6" x14ac:dyDescent="0.25">
      <c r="A77" s="25">
        <v>50</v>
      </c>
      <c r="B77" s="18" t="s">
        <v>87</v>
      </c>
      <c r="C77" s="31"/>
      <c r="D77" s="19">
        <v>75</v>
      </c>
      <c r="E77" s="20">
        <f t="shared" si="1"/>
        <v>0</v>
      </c>
      <c r="F77" s="21"/>
    </row>
    <row r="78" spans="1:6" x14ac:dyDescent="0.25">
      <c r="A78" s="25">
        <v>51</v>
      </c>
      <c r="B78" s="18" t="s">
        <v>113</v>
      </c>
      <c r="C78" s="31"/>
      <c r="D78" s="19">
        <v>1436</v>
      </c>
      <c r="E78" s="20">
        <f t="shared" si="1"/>
        <v>0</v>
      </c>
      <c r="F78" s="21"/>
    </row>
    <row r="79" spans="1:6" ht="30" x14ac:dyDescent="0.25">
      <c r="A79" s="25">
        <v>52</v>
      </c>
      <c r="B79" s="18" t="s">
        <v>114</v>
      </c>
      <c r="C79" s="31"/>
      <c r="D79" s="19">
        <v>11535</v>
      </c>
      <c r="E79" s="20">
        <f t="shared" si="1"/>
        <v>0</v>
      </c>
      <c r="F79" s="21"/>
    </row>
    <row r="80" spans="1:6" ht="30" x14ac:dyDescent="0.25">
      <c r="A80" s="25">
        <v>53</v>
      </c>
      <c r="B80" s="18" t="s">
        <v>103</v>
      </c>
      <c r="C80" s="31"/>
      <c r="D80" s="19">
        <v>637</v>
      </c>
      <c r="E80" s="20">
        <f t="shared" si="1"/>
        <v>0</v>
      </c>
      <c r="F80" s="21"/>
    </row>
    <row r="81" spans="1:6" ht="30" x14ac:dyDescent="0.25">
      <c r="A81" s="25">
        <v>54</v>
      </c>
      <c r="B81" s="18" t="s">
        <v>104</v>
      </c>
      <c r="C81" s="31"/>
      <c r="D81" s="19">
        <v>637</v>
      </c>
      <c r="E81" s="20">
        <f t="shared" si="1"/>
        <v>0</v>
      </c>
      <c r="F81" s="21"/>
    </row>
    <row r="82" spans="1:6" x14ac:dyDescent="0.25">
      <c r="A82" s="25">
        <v>55</v>
      </c>
      <c r="B82" s="18" t="s">
        <v>88</v>
      </c>
      <c r="C82" s="31"/>
      <c r="D82" s="19">
        <v>371</v>
      </c>
      <c r="E82" s="20">
        <f t="shared" si="1"/>
        <v>0</v>
      </c>
      <c r="F82" s="21"/>
    </row>
    <row r="83" spans="1:6" x14ac:dyDescent="0.25">
      <c r="A83" s="25">
        <v>56</v>
      </c>
      <c r="B83" s="18" t="s">
        <v>89</v>
      </c>
      <c r="C83" s="31"/>
      <c r="D83" s="19">
        <v>416</v>
      </c>
      <c r="E83" s="20">
        <f t="shared" si="1"/>
        <v>0</v>
      </c>
      <c r="F83" s="21"/>
    </row>
    <row r="84" spans="1:6" x14ac:dyDescent="0.25">
      <c r="A84" s="25">
        <v>57</v>
      </c>
      <c r="B84" s="18" t="s">
        <v>90</v>
      </c>
      <c r="C84" s="31"/>
      <c r="D84" s="19">
        <v>158</v>
      </c>
      <c r="E84" s="20">
        <f t="shared" si="1"/>
        <v>0</v>
      </c>
      <c r="F84" s="21"/>
    </row>
    <row r="85" spans="1:6" x14ac:dyDescent="0.25">
      <c r="A85" s="25">
        <v>58</v>
      </c>
      <c r="B85" s="18" t="s">
        <v>115</v>
      </c>
      <c r="C85" s="31"/>
      <c r="D85" s="19">
        <v>5113</v>
      </c>
      <c r="E85" s="20">
        <f t="shared" si="1"/>
        <v>0</v>
      </c>
      <c r="F85" s="21"/>
    </row>
    <row r="86" spans="1:6" x14ac:dyDescent="0.25">
      <c r="A86" s="25">
        <v>59</v>
      </c>
      <c r="B86" s="18" t="s">
        <v>116</v>
      </c>
      <c r="C86" s="31"/>
      <c r="D86" s="19">
        <v>4374</v>
      </c>
      <c r="E86" s="20">
        <f t="shared" si="1"/>
        <v>0</v>
      </c>
      <c r="F86" s="21"/>
    </row>
    <row r="87" spans="1:6" x14ac:dyDescent="0.25">
      <c r="A87" s="25">
        <v>60</v>
      </c>
      <c r="B87" s="18" t="s">
        <v>91</v>
      </c>
      <c r="C87" s="31"/>
      <c r="D87" s="19">
        <v>50</v>
      </c>
      <c r="E87" s="20">
        <f t="shared" si="1"/>
        <v>0</v>
      </c>
      <c r="F87" s="21"/>
    </row>
    <row r="88" spans="1:6" x14ac:dyDescent="0.25">
      <c r="A88" s="25">
        <v>61</v>
      </c>
      <c r="B88" s="18" t="s">
        <v>92</v>
      </c>
      <c r="C88" s="31"/>
      <c r="D88" s="19">
        <v>333</v>
      </c>
      <c r="E88" s="20">
        <f t="shared" si="1"/>
        <v>0</v>
      </c>
      <c r="F88" s="21"/>
    </row>
    <row r="89" spans="1:6" x14ac:dyDescent="0.25">
      <c r="A89" s="25">
        <v>62</v>
      </c>
      <c r="B89" s="18" t="s">
        <v>117</v>
      </c>
      <c r="C89" s="31"/>
      <c r="D89" s="19">
        <v>242</v>
      </c>
      <c r="E89" s="20">
        <f t="shared" si="1"/>
        <v>0</v>
      </c>
      <c r="F89" s="21"/>
    </row>
    <row r="90" spans="1:6" x14ac:dyDescent="0.25">
      <c r="A90" s="25">
        <v>63</v>
      </c>
      <c r="B90" s="18" t="s">
        <v>93</v>
      </c>
      <c r="C90" s="31"/>
      <c r="D90" s="19">
        <v>292</v>
      </c>
      <c r="E90" s="20">
        <f t="shared" si="1"/>
        <v>0</v>
      </c>
      <c r="F90" s="21"/>
    </row>
    <row r="91" spans="1:6" x14ac:dyDescent="0.25">
      <c r="A91" s="25">
        <v>64</v>
      </c>
      <c r="B91" s="18" t="s">
        <v>118</v>
      </c>
      <c r="C91" s="31"/>
      <c r="D91" s="19">
        <v>5708</v>
      </c>
      <c r="E91" s="20">
        <f t="shared" si="1"/>
        <v>0</v>
      </c>
      <c r="F91" s="21"/>
    </row>
    <row r="92" spans="1:6" x14ac:dyDescent="0.25">
      <c r="A92" s="53" t="s">
        <v>56</v>
      </c>
      <c r="B92" s="53"/>
      <c r="C92" s="53"/>
      <c r="D92" s="53"/>
      <c r="E92" s="53"/>
      <c r="F92" s="53"/>
    </row>
    <row r="93" spans="1:6" ht="30" x14ac:dyDescent="0.25">
      <c r="A93" s="25">
        <v>65</v>
      </c>
      <c r="B93" s="18" t="s">
        <v>26</v>
      </c>
      <c r="C93" s="31"/>
      <c r="D93" s="19">
        <v>1398</v>
      </c>
      <c r="E93" s="20">
        <f t="shared" ref="E93:E112" si="2">C93*D93</f>
        <v>0</v>
      </c>
      <c r="F93" s="21"/>
    </row>
    <row r="94" spans="1:6" ht="30" x14ac:dyDescent="0.25">
      <c r="A94" s="25">
        <v>66</v>
      </c>
      <c r="B94" s="18" t="s">
        <v>27</v>
      </c>
      <c r="C94" s="31"/>
      <c r="D94" s="19">
        <v>1471</v>
      </c>
      <c r="E94" s="20">
        <f t="shared" si="2"/>
        <v>0</v>
      </c>
      <c r="F94" s="21"/>
    </row>
    <row r="95" spans="1:6" ht="30" x14ac:dyDescent="0.25">
      <c r="A95" s="25">
        <v>67</v>
      </c>
      <c r="B95" s="18" t="s">
        <v>28</v>
      </c>
      <c r="C95" s="31"/>
      <c r="D95" s="19">
        <v>-1398</v>
      </c>
      <c r="E95" s="20">
        <f t="shared" si="2"/>
        <v>0</v>
      </c>
      <c r="F95" s="21"/>
    </row>
    <row r="96" spans="1:6" ht="30" x14ac:dyDescent="0.25">
      <c r="A96" s="25">
        <v>68</v>
      </c>
      <c r="B96" s="18" t="s">
        <v>29</v>
      </c>
      <c r="C96" s="31"/>
      <c r="D96" s="19">
        <v>-1471</v>
      </c>
      <c r="E96" s="20">
        <f t="shared" si="2"/>
        <v>0</v>
      </c>
      <c r="F96" s="21"/>
    </row>
    <row r="97" spans="1:6" ht="30" x14ac:dyDescent="0.25">
      <c r="A97" s="25">
        <v>69</v>
      </c>
      <c r="B97" s="18" t="s">
        <v>30</v>
      </c>
      <c r="C97" s="31"/>
      <c r="D97" s="19">
        <v>2057</v>
      </c>
      <c r="E97" s="20">
        <f t="shared" si="2"/>
        <v>0</v>
      </c>
      <c r="F97" s="21"/>
    </row>
    <row r="98" spans="1:6" ht="30" x14ac:dyDescent="0.25">
      <c r="A98" s="25">
        <v>70</v>
      </c>
      <c r="B98" s="18" t="s">
        <v>31</v>
      </c>
      <c r="C98" s="31"/>
      <c r="D98" s="19">
        <v>2129</v>
      </c>
      <c r="E98" s="20">
        <f t="shared" si="2"/>
        <v>0</v>
      </c>
      <c r="F98" s="21"/>
    </row>
    <row r="99" spans="1:6" ht="30" x14ac:dyDescent="0.25">
      <c r="A99" s="25">
        <v>71</v>
      </c>
      <c r="B99" s="18" t="s">
        <v>32</v>
      </c>
      <c r="C99" s="31"/>
      <c r="D99" s="19">
        <v>-2057</v>
      </c>
      <c r="E99" s="20">
        <f t="shared" si="2"/>
        <v>0</v>
      </c>
      <c r="F99" s="21"/>
    </row>
    <row r="100" spans="1:6" ht="30" x14ac:dyDescent="0.25">
      <c r="A100" s="25">
        <v>72</v>
      </c>
      <c r="B100" s="18" t="s">
        <v>33</v>
      </c>
      <c r="C100" s="31"/>
      <c r="D100" s="19">
        <v>-2129</v>
      </c>
      <c r="E100" s="20">
        <f t="shared" si="2"/>
        <v>0</v>
      </c>
      <c r="F100" s="21"/>
    </row>
    <row r="101" spans="1:6" x14ac:dyDescent="0.25">
      <c r="A101" s="25">
        <v>73</v>
      </c>
      <c r="B101" s="18" t="s">
        <v>34</v>
      </c>
      <c r="C101" s="31"/>
      <c r="D101" s="19">
        <v>1141</v>
      </c>
      <c r="E101" s="20">
        <f t="shared" si="2"/>
        <v>0</v>
      </c>
      <c r="F101" s="21"/>
    </row>
    <row r="102" spans="1:6" x14ac:dyDescent="0.25">
      <c r="A102" s="25">
        <v>74</v>
      </c>
      <c r="B102" s="18" t="s">
        <v>35</v>
      </c>
      <c r="C102" s="31"/>
      <c r="D102" s="19">
        <v>1177</v>
      </c>
      <c r="E102" s="20">
        <f t="shared" si="2"/>
        <v>0</v>
      </c>
      <c r="F102" s="21"/>
    </row>
    <row r="103" spans="1:6" x14ac:dyDescent="0.25">
      <c r="A103" s="25">
        <v>75</v>
      </c>
      <c r="B103" s="18" t="s">
        <v>36</v>
      </c>
      <c r="C103" s="31"/>
      <c r="D103" s="19">
        <v>1841</v>
      </c>
      <c r="E103" s="20">
        <f t="shared" si="2"/>
        <v>0</v>
      </c>
      <c r="F103" s="21"/>
    </row>
    <row r="104" spans="1:6" x14ac:dyDescent="0.25">
      <c r="A104" s="25">
        <v>76</v>
      </c>
      <c r="B104" s="18" t="s">
        <v>37</v>
      </c>
      <c r="C104" s="31"/>
      <c r="D104" s="19">
        <v>1913</v>
      </c>
      <c r="E104" s="20">
        <f t="shared" si="2"/>
        <v>0</v>
      </c>
      <c r="F104" s="21"/>
    </row>
    <row r="105" spans="1:6" ht="30" x14ac:dyDescent="0.25">
      <c r="A105" s="25">
        <v>77</v>
      </c>
      <c r="B105" s="18" t="s">
        <v>38</v>
      </c>
      <c r="C105" s="31"/>
      <c r="D105" s="19">
        <v>2342</v>
      </c>
      <c r="E105" s="20">
        <f t="shared" si="2"/>
        <v>0</v>
      </c>
      <c r="F105" s="21"/>
    </row>
    <row r="106" spans="1:6" ht="30" x14ac:dyDescent="0.25">
      <c r="A106" s="25">
        <v>78</v>
      </c>
      <c r="B106" s="18" t="s">
        <v>0</v>
      </c>
      <c r="C106" s="31"/>
      <c r="D106" s="19">
        <v>2414</v>
      </c>
      <c r="E106" s="20">
        <f t="shared" si="2"/>
        <v>0</v>
      </c>
      <c r="F106" s="21"/>
    </row>
    <row r="107" spans="1:6" ht="30" x14ac:dyDescent="0.25">
      <c r="A107" s="25">
        <v>79</v>
      </c>
      <c r="B107" s="18" t="s">
        <v>1</v>
      </c>
      <c r="C107" s="31"/>
      <c r="D107" s="19">
        <v>-2342</v>
      </c>
      <c r="E107" s="20">
        <f t="shared" si="2"/>
        <v>0</v>
      </c>
      <c r="F107" s="21"/>
    </row>
    <row r="108" spans="1:6" ht="30" x14ac:dyDescent="0.25">
      <c r="A108" s="25">
        <v>80</v>
      </c>
      <c r="B108" s="18" t="s">
        <v>2</v>
      </c>
      <c r="C108" s="31"/>
      <c r="D108" s="19">
        <v>-2414</v>
      </c>
      <c r="E108" s="20">
        <f t="shared" si="2"/>
        <v>0</v>
      </c>
      <c r="F108" s="21"/>
    </row>
    <row r="109" spans="1:6" ht="30" x14ac:dyDescent="0.25">
      <c r="A109" s="25">
        <v>81</v>
      </c>
      <c r="B109" s="18" t="s">
        <v>3</v>
      </c>
      <c r="C109" s="31"/>
      <c r="D109" s="19">
        <v>2991</v>
      </c>
      <c r="E109" s="20">
        <f t="shared" si="2"/>
        <v>0</v>
      </c>
      <c r="F109" s="21"/>
    </row>
    <row r="110" spans="1:6" ht="30" x14ac:dyDescent="0.25">
      <c r="A110" s="25">
        <v>82</v>
      </c>
      <c r="B110" s="18" t="s">
        <v>4</v>
      </c>
      <c r="C110" s="31"/>
      <c r="D110" s="19">
        <v>3064</v>
      </c>
      <c r="E110" s="20">
        <f t="shared" si="2"/>
        <v>0</v>
      </c>
      <c r="F110" s="21"/>
    </row>
    <row r="111" spans="1:6" x14ac:dyDescent="0.25">
      <c r="A111" s="25">
        <v>83</v>
      </c>
      <c r="B111" s="18" t="s">
        <v>65</v>
      </c>
      <c r="C111" s="31"/>
      <c r="D111" s="19">
        <v>2727</v>
      </c>
      <c r="E111" s="20">
        <f t="shared" si="2"/>
        <v>0</v>
      </c>
      <c r="F111" s="21"/>
    </row>
    <row r="112" spans="1:6" x14ac:dyDescent="0.25">
      <c r="A112" s="25">
        <v>84</v>
      </c>
      <c r="B112" s="18" t="s">
        <v>64</v>
      </c>
      <c r="C112" s="31"/>
      <c r="D112" s="19">
        <v>2897</v>
      </c>
      <c r="E112" s="20">
        <f t="shared" si="2"/>
        <v>0</v>
      </c>
      <c r="F112" s="21"/>
    </row>
    <row r="113" spans="1:7" x14ac:dyDescent="0.25">
      <c r="A113" s="6"/>
      <c r="B113" s="27"/>
      <c r="C113" s="23" t="s">
        <v>51</v>
      </c>
      <c r="D113" s="6"/>
      <c r="E113" s="20">
        <f>SUM(E28:E112)</f>
        <v>0</v>
      </c>
      <c r="F113" s="26"/>
    </row>
    <row r="114" spans="1:7" x14ac:dyDescent="0.25">
      <c r="A114" s="6"/>
      <c r="B114" s="6"/>
      <c r="C114" s="6"/>
      <c r="D114" s="23"/>
      <c r="E114" s="20"/>
      <c r="F114" s="26"/>
    </row>
    <row r="115" spans="1:7" x14ac:dyDescent="0.25">
      <c r="A115" s="54" t="s">
        <v>102</v>
      </c>
      <c r="B115" s="54"/>
      <c r="C115" s="54"/>
      <c r="D115" s="54"/>
      <c r="E115" s="54"/>
      <c r="F115" s="54"/>
    </row>
    <row r="116" spans="1:7" ht="30" x14ac:dyDescent="0.25">
      <c r="A116" s="40"/>
      <c r="B116" s="41" t="s">
        <v>54</v>
      </c>
      <c r="C116" s="11" t="s">
        <v>44</v>
      </c>
      <c r="D116" s="41" t="s">
        <v>53</v>
      </c>
      <c r="E116" s="11" t="s">
        <v>43</v>
      </c>
      <c r="F116" s="11"/>
      <c r="G116" s="13"/>
    </row>
    <row r="117" spans="1:7" x14ac:dyDescent="0.25">
      <c r="A117" s="17">
        <v>1</v>
      </c>
      <c r="B117" s="18" t="s">
        <v>94</v>
      </c>
      <c r="C117" s="31"/>
      <c r="D117" s="32"/>
      <c r="E117" s="20">
        <f t="shared" ref="E117:E125" si="3">C117*D117</f>
        <v>0</v>
      </c>
      <c r="F117" s="21"/>
      <c r="G117" s="13"/>
    </row>
    <row r="118" spans="1:7" x14ac:dyDescent="0.25">
      <c r="A118" s="17">
        <v>2</v>
      </c>
      <c r="B118" s="18" t="s">
        <v>95</v>
      </c>
      <c r="C118" s="31"/>
      <c r="D118" s="32"/>
      <c r="E118" s="20">
        <f t="shared" si="3"/>
        <v>0</v>
      </c>
      <c r="F118" s="21"/>
      <c r="G118" s="13"/>
    </row>
    <row r="119" spans="1:7" x14ac:dyDescent="0.25">
      <c r="A119" s="17">
        <v>3</v>
      </c>
      <c r="B119" s="18" t="s">
        <v>96</v>
      </c>
      <c r="C119" s="31"/>
      <c r="D119" s="32"/>
      <c r="E119" s="20">
        <f t="shared" si="3"/>
        <v>0</v>
      </c>
      <c r="F119" s="21"/>
      <c r="G119" s="13"/>
    </row>
    <row r="120" spans="1:7" x14ac:dyDescent="0.25">
      <c r="A120" s="17">
        <v>4</v>
      </c>
      <c r="B120" s="18" t="s">
        <v>97</v>
      </c>
      <c r="C120" s="31"/>
      <c r="D120" s="32"/>
      <c r="E120" s="20">
        <f t="shared" si="3"/>
        <v>0</v>
      </c>
      <c r="F120" s="21"/>
      <c r="G120" s="13"/>
    </row>
    <row r="121" spans="1:7" x14ac:dyDescent="0.25">
      <c r="A121" s="17">
        <v>5</v>
      </c>
      <c r="B121" s="18" t="s">
        <v>98</v>
      </c>
      <c r="C121" s="31"/>
      <c r="D121" s="32"/>
      <c r="E121" s="20">
        <f t="shared" si="3"/>
        <v>0</v>
      </c>
      <c r="F121" s="21"/>
      <c r="G121" s="13"/>
    </row>
    <row r="122" spans="1:7" x14ac:dyDescent="0.25">
      <c r="A122" s="17">
        <v>6</v>
      </c>
      <c r="B122" s="18" t="s">
        <v>99</v>
      </c>
      <c r="C122" s="31"/>
      <c r="D122" s="33"/>
      <c r="E122" s="20">
        <f t="shared" si="3"/>
        <v>0</v>
      </c>
      <c r="F122" s="21"/>
      <c r="G122" s="16"/>
    </row>
    <row r="123" spans="1:7" x14ac:dyDescent="0.25">
      <c r="A123" s="17">
        <v>7</v>
      </c>
      <c r="B123" s="27" t="s">
        <v>100</v>
      </c>
      <c r="C123" s="31"/>
      <c r="D123" s="33"/>
      <c r="E123" s="20">
        <f t="shared" si="3"/>
        <v>0</v>
      </c>
      <c r="F123" s="21"/>
      <c r="G123" s="16"/>
    </row>
    <row r="124" spans="1:7" x14ac:dyDescent="0.25">
      <c r="A124" s="17">
        <v>8</v>
      </c>
      <c r="B124" s="27" t="s">
        <v>109</v>
      </c>
      <c r="C124" s="31"/>
      <c r="D124" s="33"/>
      <c r="E124" s="20">
        <f t="shared" si="3"/>
        <v>0</v>
      </c>
      <c r="F124" s="21"/>
      <c r="G124" s="16"/>
    </row>
    <row r="125" spans="1:7" x14ac:dyDescent="0.25">
      <c r="A125" s="17">
        <v>9</v>
      </c>
      <c r="B125" s="27" t="s">
        <v>101</v>
      </c>
      <c r="C125" s="31"/>
      <c r="D125" s="33"/>
      <c r="E125" s="20">
        <f t="shared" si="3"/>
        <v>0</v>
      </c>
      <c r="F125" s="21"/>
      <c r="G125" s="16"/>
    </row>
    <row r="126" spans="1:7" x14ac:dyDescent="0.25">
      <c r="A126" s="17"/>
      <c r="B126" s="55" t="s">
        <v>135</v>
      </c>
      <c r="C126" s="55"/>
      <c r="D126" s="55"/>
      <c r="E126" s="20">
        <f>SUM(E117:E125)</f>
        <v>0</v>
      </c>
      <c r="F126" s="28"/>
      <c r="G126" s="16"/>
    </row>
    <row r="127" spans="1:7" x14ac:dyDescent="0.25">
      <c r="A127" s="17"/>
      <c r="B127" s="6"/>
      <c r="C127" s="17"/>
      <c r="D127" s="19"/>
      <c r="E127" s="19"/>
      <c r="F127" s="28"/>
      <c r="G127" s="16"/>
    </row>
    <row r="128" spans="1:7" x14ac:dyDescent="0.25">
      <c r="A128" s="54" t="s">
        <v>55</v>
      </c>
      <c r="B128" s="54"/>
      <c r="C128" s="54"/>
      <c r="D128" s="54"/>
      <c r="E128" s="54"/>
      <c r="F128" s="54"/>
    </row>
    <row r="129" spans="1:6" ht="30" x14ac:dyDescent="0.25">
      <c r="A129" s="40"/>
      <c r="B129" s="41" t="s">
        <v>54</v>
      </c>
      <c r="C129" s="11" t="s">
        <v>44</v>
      </c>
      <c r="D129" s="41" t="s">
        <v>53</v>
      </c>
      <c r="E129" s="11" t="s">
        <v>43</v>
      </c>
      <c r="F129" s="11"/>
    </row>
    <row r="130" spans="1:6" x14ac:dyDescent="0.25">
      <c r="A130" s="17">
        <v>1</v>
      </c>
      <c r="B130" s="9"/>
      <c r="C130" s="31"/>
      <c r="D130" s="33"/>
      <c r="E130" s="20">
        <f>C130*D130</f>
        <v>0</v>
      </c>
      <c r="F130" s="26"/>
    </row>
    <row r="131" spans="1:6" x14ac:dyDescent="0.25">
      <c r="A131" s="17">
        <v>2</v>
      </c>
      <c r="B131" s="9"/>
      <c r="C131" s="31"/>
      <c r="D131" s="33"/>
      <c r="E131" s="20">
        <f>C131*D131</f>
        <v>0</v>
      </c>
      <c r="F131" s="26"/>
    </row>
    <row r="132" spans="1:6" x14ac:dyDescent="0.25">
      <c r="A132" s="17">
        <v>3</v>
      </c>
      <c r="B132" s="9"/>
      <c r="C132" s="31"/>
      <c r="D132" s="33"/>
      <c r="E132" s="20">
        <f>C132*D132</f>
        <v>0</v>
      </c>
      <c r="F132" s="26"/>
    </row>
    <row r="133" spans="1:6" x14ac:dyDescent="0.25">
      <c r="A133" s="17">
        <v>4</v>
      </c>
      <c r="B133" s="9"/>
      <c r="C133" s="31"/>
      <c r="D133" s="33"/>
      <c r="E133" s="20">
        <f>C133*D133</f>
        <v>0</v>
      </c>
      <c r="F133" s="26"/>
    </row>
    <row r="134" spans="1:6" x14ac:dyDescent="0.25">
      <c r="A134" s="55" t="s">
        <v>136</v>
      </c>
      <c r="B134" s="55"/>
      <c r="C134" s="55"/>
      <c r="D134" s="55"/>
      <c r="E134" s="20">
        <f>SUM(E130:F133)</f>
        <v>0</v>
      </c>
      <c r="F134" s="26"/>
    </row>
    <row r="135" spans="1:6" x14ac:dyDescent="0.25">
      <c r="A135" s="42"/>
      <c r="B135" s="42"/>
      <c r="C135" s="42"/>
      <c r="D135" s="42"/>
      <c r="E135" s="20"/>
      <c r="F135" s="26"/>
    </row>
    <row r="136" spans="1:6" x14ac:dyDescent="0.25">
      <c r="A136" s="43"/>
      <c r="B136" s="43"/>
      <c r="C136" s="43"/>
      <c r="D136" s="44"/>
      <c r="E136" s="45"/>
      <c r="F136" s="46"/>
    </row>
    <row r="137" spans="1:6" x14ac:dyDescent="0.25">
      <c r="A137" s="47" t="s">
        <v>50</v>
      </c>
      <c r="B137" s="47"/>
      <c r="C137" s="47"/>
      <c r="D137" s="48"/>
      <c r="E137" s="48">
        <f>+E134+E126+E113+E25</f>
        <v>0</v>
      </c>
      <c r="F137" s="49"/>
    </row>
    <row r="138" spans="1:6" x14ac:dyDescent="0.25">
      <c r="A138" s="29"/>
      <c r="B138" s="29"/>
      <c r="C138" s="29"/>
      <c r="D138" s="29"/>
      <c r="E138" s="29"/>
      <c r="F138" s="29"/>
    </row>
    <row r="139" spans="1:6" x14ac:dyDescent="0.25">
      <c r="A139" s="34"/>
      <c r="B139" s="34"/>
      <c r="C139" s="34"/>
      <c r="D139" s="34"/>
      <c r="E139" s="34"/>
      <c r="F139" s="34"/>
    </row>
    <row r="140" spans="1:6" ht="41.25" customHeight="1" x14ac:dyDescent="0.25">
      <c r="A140" s="35" t="s">
        <v>133</v>
      </c>
      <c r="B140" s="36"/>
      <c r="C140" s="35" t="s">
        <v>121</v>
      </c>
      <c r="D140" s="51"/>
      <c r="E140" s="51"/>
      <c r="F140" s="34"/>
    </row>
    <row r="141" spans="1:6" x14ac:dyDescent="0.25">
      <c r="A141" s="52" t="s">
        <v>134</v>
      </c>
      <c r="B141" s="52"/>
      <c r="C141" s="52"/>
      <c r="D141" s="52"/>
      <c r="E141" s="52"/>
      <c r="F141" s="52"/>
    </row>
    <row r="142" spans="1:6" x14ac:dyDescent="0.25">
      <c r="A142" s="15"/>
      <c r="B142" s="9"/>
      <c r="C142" s="15"/>
      <c r="D142" s="9"/>
      <c r="E142" s="15"/>
      <c r="F142" s="9"/>
    </row>
  </sheetData>
  <protectedRanges>
    <protectedRange sqref="F142 B123:B125 D122:D125 F124:F125 C16:C19 C21:C24 C28:C91 C93:C112 C117:C125 B130:D133 B127:F127 B142 D142 E126:F126" name="Range1"/>
    <protectedRange sqref="F141 B141 D141 A139:F139" name="Range1_3_1"/>
  </protectedRanges>
  <mergeCells count="8">
    <mergeCell ref="C25:D25"/>
    <mergeCell ref="D140:E140"/>
    <mergeCell ref="A141:F141"/>
    <mergeCell ref="A92:F92"/>
    <mergeCell ref="A115:F115"/>
    <mergeCell ref="A128:F128"/>
    <mergeCell ref="B126:D126"/>
    <mergeCell ref="A134:D134"/>
  </mergeCells>
  <phoneticPr fontId="1" type="noConversion"/>
  <pageMargins left="1" right="1" top="0.5" bottom="0.75" header="0.5" footer="0.5"/>
  <pageSetup scale="80" orientation="landscape" r:id="rId1"/>
  <headerFooter alignWithMargins="0"/>
  <ignoredErrors>
    <ignoredError sqref="E126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TESCO Order Form</vt:lpstr>
      <vt:lpstr>'TESCO Order Form'!Print_Area</vt:lpstr>
    </vt:vector>
  </TitlesOfParts>
  <Company>State Of Michigan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Light-Duty Small Bus Order Form</dc:title>
  <dc:subject>Light-Duty Small Bus Order Form</dc:subject>
  <dc:creator>MDOT-Bureau of Passenger Transportation</dc:creator>
  <cp:keywords>light-duty, small bus, order packet, mdot passenger transportation</cp:keywords>
  <cp:lastModifiedBy>James Bohland</cp:lastModifiedBy>
  <cp:lastPrinted>2017-02-08T18:02:37Z</cp:lastPrinted>
  <dcterms:created xsi:type="dcterms:W3CDTF">2010-10-07T18:21:39Z</dcterms:created>
  <dcterms:modified xsi:type="dcterms:W3CDTF">2026-11-05T14:33:59Z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57d072-e082-4187-b003-3ca2cdf52d65_Enabled">
    <vt:lpwstr>true</vt:lpwstr>
  </property>
  <property fmtid="{D5CDD505-2E9C-101B-9397-08002B2CF9AE}" pid="3" name="MSIP_Label_7d57d072-e082-4187-b003-3ca2cdf52d65_SetDate">
    <vt:lpwstr>2022-04-05T11:34:54Z</vt:lpwstr>
  </property>
  <property fmtid="{D5CDD505-2E9C-101B-9397-08002B2CF9AE}" pid="4" name="MSIP_Label_7d57d072-e082-4187-b003-3ca2cdf52d65_Method">
    <vt:lpwstr>Standard</vt:lpwstr>
  </property>
  <property fmtid="{D5CDD505-2E9C-101B-9397-08002B2CF9AE}" pid="5" name="MSIP_Label_7d57d072-e082-4187-b003-3ca2cdf52d65_Name">
    <vt:lpwstr>7d57d072-e082-4187-b003-3ca2cdf52d65</vt:lpwstr>
  </property>
  <property fmtid="{D5CDD505-2E9C-101B-9397-08002B2CF9AE}" pid="6" name="MSIP_Label_7d57d072-e082-4187-b003-3ca2cdf52d65_SiteId">
    <vt:lpwstr>d5fb7087-3777-42ad-966a-892ef47225d1</vt:lpwstr>
  </property>
  <property fmtid="{D5CDD505-2E9C-101B-9397-08002B2CF9AE}" pid="7" name="MSIP_Label_7d57d072-e082-4187-b003-3ca2cdf52d65_ActionId">
    <vt:lpwstr>09fa7598-978c-4752-9d11-1ffdf5fc225d</vt:lpwstr>
  </property>
  <property fmtid="{D5CDD505-2E9C-101B-9397-08002B2CF9AE}" pid="8" name="MSIP_Label_7d57d072-e082-4187-b003-3ca2cdf52d65_ContentBits">
    <vt:lpwstr>0</vt:lpwstr>
  </property>
</Properties>
</file>